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llectivitedesaintmartin-my.sharepoint.com/personal/mconnor_com-saint-martin_fr/Documents/Bureau/FONDS EUROPEENS 2021-2027/PILOTAGE/FSE+/"/>
    </mc:Choice>
  </mc:AlternateContent>
  <xr:revisionPtr revIDLastSave="351" documentId="8_{E3AF5AF0-E465-40EE-8DB0-D303BC0448DD}" xr6:coauthVersionLast="47" xr6:coauthVersionMax="47" xr10:uidLastSave="{C6DBBDEF-BCBE-414D-991C-4CF1F1F9E550}"/>
  <bookViews>
    <workbookView xWindow="28680" yWindow="-120" windowWidth="29040" windowHeight="15720" xr2:uid="{F8D091B2-969F-4FDA-A6DC-11E9C67FC5A2}"/>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9" i="1" l="1"/>
  <c r="T14" i="1"/>
  <c r="T13" i="1"/>
  <c r="T11" i="1" l="1"/>
  <c r="T12" i="1"/>
  <c r="T10" i="1"/>
  <c r="T15" i="1" l="1"/>
</calcChain>
</file>

<file path=xl/sharedStrings.xml><?xml version="1.0" encoding="utf-8"?>
<sst xmlns="http://schemas.openxmlformats.org/spreadsheetml/2006/main" count="107" uniqueCount="58">
  <si>
    <t>Numéro Opération</t>
  </si>
  <si>
    <t>NumCCI</t>
  </si>
  <si>
    <t>Libellé programme</t>
  </si>
  <si>
    <t>Intitulé du projet</t>
  </si>
  <si>
    <t>Nom du bénéficiaire</t>
  </si>
  <si>
    <t>Code postal du bénéficiaire</t>
  </si>
  <si>
    <t>Date de début de l'opération</t>
  </si>
  <si>
    <t>Date de fin de l'opération</t>
  </si>
  <si>
    <t>Code postal de l’opération</t>
  </si>
  <si>
    <t>Zone</t>
  </si>
  <si>
    <t>Département de l’opération</t>
  </si>
  <si>
    <t>Région de l'opération</t>
  </si>
  <si>
    <t>Pays</t>
  </si>
  <si>
    <t>Domaine d’intervention</t>
  </si>
  <si>
    <t>Fonds</t>
  </si>
  <si>
    <t>Total des dépenses éligibles programmées</t>
  </si>
  <si>
    <t>Taux de cofinancement</t>
  </si>
  <si>
    <t>FRA</t>
  </si>
  <si>
    <t>Programmation 2021-2027</t>
  </si>
  <si>
    <t>Subvention UE</t>
  </si>
  <si>
    <t>Saint Martin</t>
  </si>
  <si>
    <t>L’objectif de l’opération et les réalisations escomptées ou effectives</t>
  </si>
  <si>
    <t>Liste des opérations programmées par le FSE+</t>
  </si>
  <si>
    <t xml:space="preserve">C (2022)7892 </t>
  </si>
  <si>
    <t xml:space="preserve">Programme national FSE+ 2021-2027« Emploi, Inclusion, Jeunesse et Compétences </t>
  </si>
  <si>
    <t>Aide à la mobilité des étudiants de niveau BAC+1 _ 2023-2024</t>
  </si>
  <si>
    <t>COLLECTIVITE DE SAINT MARTIN</t>
  </si>
  <si>
    <t>Rue de la mairie Marigot Saint Martin</t>
  </si>
  <si>
    <t>FSE+</t>
  </si>
  <si>
    <t>Priorité/Objectif spécifique</t>
  </si>
  <si>
    <r>
      <rPr>
        <b/>
        <sz val="11"/>
        <rFont val="Calibri"/>
        <family val="2"/>
      </rPr>
      <t xml:space="preserve">Priorité 2 - Objectif spécifique F </t>
    </r>
    <r>
      <rPr>
        <sz val="11"/>
        <rFont val="Calibri"/>
        <family val="2"/>
      </rPr>
      <t xml:space="preserve">
Promouvoir l’égalité d’accès et le suivi jusqu’à son terme d’un
parcours d’éducation ou de formation inclusive et de qualité, en
particulier pour les groupes défavorisés, depuis l’éducation et
l’accueil des jeunes enfants jusqu’à l’éducation et la formation des
adultes en passant par l’enseignement général et l’enseignement
et la formation professionnels et par l’enseignement supérieur,
et faciliter la mobilité à des fins d’apprentissage pour tous et
l’accessibilité pour les personnes handicapées.</t>
    </r>
  </si>
  <si>
    <t>Opération Emploi-Vacances</t>
  </si>
  <si>
    <r>
      <rPr>
        <b/>
        <sz val="11"/>
        <rFont val="Calibri"/>
        <family val="2"/>
      </rPr>
      <t xml:space="preserve">Priorité 3 - Objectif spécifique E </t>
    </r>
    <r>
      <rPr>
        <sz val="11"/>
        <rFont val="Calibri"/>
        <family val="2"/>
      </rPr>
      <t xml:space="preserve">
Améliorer la qualité, le caractère inclusif et l’efficacité des systèmes
d’éducation et de formation ainsi que leur adéquation au marché
du travail, notamment par la validation de l’apprentissage non
formel et informel, pour favoriser l’acquisition de compétences
clés dont les compétences entrepreneuriales et numériques,
et en promouvant la mise en place de systèmes de formation
en alternance et d’apprentissages.</t>
    </r>
  </si>
  <si>
    <t>Collège Mont des Accords : Classe - relais et Ramener les décrocheurs sur le chemin du collège (RDCC)</t>
  </si>
  <si>
    <t>DISPOSIT ACADEMIQ INSERTION FORMAT INGEN</t>
  </si>
  <si>
    <t>Accompagnement à la création d'entreprises</t>
  </si>
  <si>
    <t>INITIATIVE SAINT MARTIN ACTIVE</t>
  </si>
  <si>
    <t>ESSor, un accélérateur territorial au bénéfice des entreprises de l’ESS de Saint-Martin</t>
  </si>
  <si>
    <t>Aide à la mobilité des étudiants de niveau supérieur ou égal à BAC+2_2023-2024</t>
  </si>
  <si>
    <t xml:space="preserve"> ESS FRANCE OUTRE-MER</t>
  </si>
  <si>
    <t xml:space="preserve">Le projet vise à soutenir le développement de l'économie sociale et solidaire (ESS) à Saint-Martin en mettant en place des actions ciblées visant à renforcer les capacités des entreprises de l'ESS, à favoriser leur création et leur structuration, à promouvoir la mise en réseau des acteurs et à contribuer au développement d'un écosystème territorial dynamique.
Résultats attendus:
* Augmenter le nombre d'entreprises de l'ESS bénéficiant d'un accompagnement personnalisé représente un levier majeur pour stimuler la création, la reprise, le développement et la consolidation d’entreprises de l’économie sociale et solidaire;
* Favoriser l'émergence d'un écosystème entrepreneurial dynamique et résilient;
* Renforcement du réseau d'acteurs de l'ESS à l'échelle territoriale;
* Augmenter le nombre de marchés publics intégrant des clauses sociales et/ou environnementales. </t>
  </si>
  <si>
    <t>Rue JULES AUBER
97400 Saint - Denis</t>
  </si>
  <si>
    <t>L'opération vise à :
* Stimuler la création d'entreprises à travers des actions d'appui, d'accompagnement et de financement
* Suivre les entrepreneurs en post-création et leur apporter un soutien dans la consolidation de leur structure avec la mise en place (suivi et parrainage le cas échéant)
* Structurer le tissu entrepreneurial local par la création d'entreprise régulière et déclarée
* Favoriser la pérennité de la structure ainsi créée et diminuer le risque de fermeture durant les premières années d'exploitation (indicateur : taux de survie à 3 ans)
Résultats escomptés :
Objectifs annuels prévisionnels
Nombre d'accueils prévus : 250 dont 50 en QPV
Chaque année 40 projets/créations d'entreprises, dont 15 en QPV bénéficieront d'un financement (prêt d'honneur Initiative Saint Martin Active) sur une durée comprise entre 3 et 5 ans
Nombre de formations (AXE) : 8
Soit pour l'ensemble de l'opération :
Objectifs prévisionnels
Nombre d'accueils prévus : 1 000 dont 200 en QPV
Au total 160 créations d'entreprises, dont 60 en QPV bénéficieront d'un financement (prêt d'honneur Initiative Saint Martin Active) sur une durée comprise entre 3 et 5 ans
Nbre de formations (AXE) : 32</t>
  </si>
  <si>
    <r>
      <rPr>
        <b/>
        <sz val="11"/>
        <rFont val="Calibri"/>
        <family val="2"/>
      </rPr>
      <t>Priorité 7 - Objectif spécifique F</t>
    </r>
    <r>
      <rPr>
        <sz val="11"/>
        <rFont val="Calibri"/>
        <family val="2"/>
      </rPr>
      <t xml:space="preserve">
Promouvoir l’égalité d’accès et le suivi jusqu’à son terme d’un parcours d’éducation ou de formation inclusive et de qualité, en particulier pour les groupes défavorisés, depuis l’éducation et l’accueil des jeunes enfants jusqu’à l’éducation et la formation des
adultes en passant par l’enseignement général et l’enseignement et la formation professionnels et par l’enseignement supérieur, et faciliter la mobilité à des fins d’apprentissage pour tous et l’accessibilité pour les personnes handicapées.</t>
    </r>
  </si>
  <si>
    <t>Mise à jour</t>
  </si>
  <si>
    <t>Zone Industrielle de Jarry</t>
  </si>
  <si>
    <r>
      <rPr>
        <b/>
        <sz val="11"/>
        <rFont val="Calibri"/>
        <family val="2"/>
      </rPr>
      <t>Priorité 7 - Objectif spécifique A</t>
    </r>
    <r>
      <rPr>
        <sz val="11"/>
        <rFont val="Calibri"/>
        <family val="2"/>
      </rPr>
      <t xml:space="preserve">
Améliorer l’accès à l’emploi et aux mesures d’activation pour tous les demandeurs d’emploi, notamment des jeunes, en particulier par la mise en œuvre de la garantie pour la jeunesse, pour les chômeurs de longue durée et des groupes défavorisés sur le marché du travail, et pour les personnes inactives, ainsi que par la promotion de l’emploi indépendant et de l’économie sociale.</t>
    </r>
  </si>
  <si>
    <t>10 Rue Jean Jacques Fayel Concordia
97150  
Saint Martin</t>
  </si>
  <si>
    <t xml:space="preserve">149. Soutien à l’enseignement primaire et secondaire (hormis les infrastructures)
</t>
  </si>
  <si>
    <t xml:space="preserve">
150. Soutien à l’enseignement supérieur (hormis les infrastructures)</t>
  </si>
  <si>
    <t xml:space="preserve">137. Soutien au travail indépendant et à la création d’entreprises
</t>
  </si>
  <si>
    <t xml:space="preserve">138. Soutien à l’économie sociale et aux entreprises sociales
</t>
  </si>
  <si>
    <t xml:space="preserve">150. Soutien à l’enseignement supérieur (hormis les infrastructures)
</t>
  </si>
  <si>
    <t xml:space="preserve">152. Mesures visant à promouvoir l’égalité des chances et la participation active à la société
</t>
  </si>
  <si>
    <t>AIDE A LAMOBILITE DES ETUDIANTS_2025-2026</t>
  </si>
  <si>
    <t>La Collectivité de Saint-Martin, dans le cadre de sa politique éducative, soucieuse d’accompagner les jeunes enclins à entamer ou à poursuivre des études supérieures, convient avec le soutien du Fonds social européen + (FSE+), d’allouer une « Aide à la mobilité des étudiants » (AME). L'Aide à la mobilité des étudiants (AME) est constituée de " l'Aide à la Mobilité des Etudiants en Europe" (AMEE) et de " l'Aide à la Mobilité Internationale des Etudiants" (AMIE).
Le projet tel que défini, s'articule autour de trois axes principaux :
* L'aide au quotidien
* L'insertion dans l'emploi
* Le respect des critères de non-discrimination.
L'aide à la mobilité aux étudiants (AME), versée en sus de celles accordées par le CROUS, constitue pour chaque public cible un moyen de faciliter les mobilités géographiques notamment. L'AME a vocation à soutenir les bénéficiaires inscrits dans un parcours de formation initiale, dans leurs démarches d'accession à des qualifications et/ou d'accroissement de leurs compétences, i.e. de consolider leur appétence pour la formation et la connaissance en vue de leur intégration durable dans le monde du travail. De fait, l'AME telle que définie, vise à favoriser l'emploi et l'employabilité des jeunes. Le renforcement des compétences de la population estudiantine est un enjeu majeur de l’amélioration de la situation de l’emploi.</t>
  </si>
  <si>
    <r>
      <t xml:space="preserve">Ce projet vise à favoriser l’égalité d’accès à une éducation de qualité et à un accompagnement individualisé, en particulier pour les collégiens en situation de décrochage scolaire ou de grande difficulté. L’action s’articule autour de plusieurs ateliers pédagogiques, socio-éducatifs et de remobilisation, visant à reconstruire la motivation, les compétences de base et la confiance en soi des élèves concernés. 
</t>
    </r>
    <r>
      <rPr>
        <u/>
        <sz val="11"/>
        <rFont val="Calibri"/>
        <family val="2"/>
      </rPr>
      <t xml:space="preserve">
Objectifs du projet</t>
    </r>
    <r>
      <rPr>
        <sz val="11"/>
        <rFont val="Calibri"/>
        <family val="2"/>
      </rPr>
      <t xml:space="preserve">
• Prévenir et lutter contre le décrochage scolaire en mettant en place des dispositifs de remobilisation adaptés. 
• Accompagner les jeunes en difficulté vers une reprise de parcours scolaire durable, en collaboration avec les équipes éducatives, les familles et les partenaires institutionnels. 
• Favoriser l’inclusion éducative des élèves issus de milieux défavorisés, en assurant un suivi personnalisé jusqu’à la réintégration dans une scolarité ordinaire ou un parcours de formation adapté.</t>
    </r>
  </si>
  <si>
    <t>L’« Opération Emploi – Vacances » (OEV) a pour objectif d'établir une passerelle entre les jeunes et les métiers de la fonction publique.
Pour les jeunes, OEV leur permet de découvrir les horizons professionnels accessibles par une opportunité de mise en situation professionnelle dans les métiers du secteur publique et ce, au sein des différents services administratifs territoriaux et partenaires institutionnels.
Pour l’année 2024, une période d’immersion en juillet ou en août d’une durée de 3 semaines et 3 jours. Le vacataire découvre un métier dans la fonction publique territoriale ou conforte un bagage de connaissances scolaires ou univers. Cette expérience permet de découvrir plusieurs métiers, contribue à étoffer le CV, favorise l'accès à l'emploi et facilite l'insertion professionnelle durable sur le marché de l'emploi.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</si>
</sst>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0\€"/>
  </numFmts>
  <fonts count="9" x14ac:knownFonts="1">
    <font>
      <sz val="11"/>
      <color theme="1"/>
      <name val="Aptos Narrow"/>
      <family val="2"/>
      <scheme val="minor"/>
    </font>
    <font>
      <sz val="11"/>
      <color theme="1"/>
      <name val="Aptos Narrow"/>
      <family val="2"/>
      <scheme val="minor"/>
    </font>
    <font>
      <sz val="11"/>
      <name val="Calibri"/>
      <family val="2"/>
    </font>
    <font>
      <b/>
      <sz val="11"/>
      <color indexed="9"/>
      <name val="Calibri"/>
      <family val="2"/>
    </font>
    <font>
      <sz val="8"/>
      <name val="Aptos Narrow"/>
      <family val="2"/>
      <scheme val="minor"/>
    </font>
    <font>
      <b/>
      <sz val="16"/>
      <color theme="7"/>
      <name val="Aptos Narrow"/>
      <family val="2"/>
      <scheme val="minor"/>
    </font>
    <font>
      <b/>
      <sz val="28"/>
      <color theme="7"/>
      <name val="Aptos Narrow"/>
      <family val="2"/>
      <scheme val="minor"/>
    </font>
    <font>
      <b/>
      <sz val="11"/>
      <name val="Calibri"/>
      <family val="2"/>
    </font>
    <font>
      <u/>
      <sz val="11"/>
      <name val="Calibri"/>
      <family val="2"/>
    </font>
  </fonts>
  <fills count="4">
    <fill>
      <patternFill patternType="none"/>
    </fill>
    <fill>
      <patternFill patternType="gray125"/>
    </fill>
    <fill>
      <patternFill patternType="solid">
        <fgColor rgb="FF466E8E"/>
      </patternFill>
    </fill>
    <fill>
      <patternFill patternType="solid">
        <fgColor theme="2"/>
        <bgColor indexed="64"/>
      </patternFill>
    </fill>
  </fills>
  <borders count="2">
    <border>
      <left/>
      <right/>
      <top/>
      <bottom/>
      <diagonal/>
    </border>
    <border>
      <left style="thin">
        <color theme="0"/>
      </left>
      <right/>
      <top/>
      <bottom/>
      <diagonal/>
    </border>
  </borders>
  <cellStyleXfs count="2">
    <xf numFmtId="0" fontId="0" fillId="0" borderId="0"/>
    <xf numFmtId="9" fontId="1" fillId="0" borderId="0" applyFont="0" applyFill="0" applyBorder="0" applyAlignment="0" applyProtection="0"/>
  </cellStyleXfs>
  <cellXfs count="18">
    <xf numFmtId="0" fontId="0" fillId="0" borderId="0" xfId="0"/>
    <xf numFmtId="0" fontId="3" fillId="2" borderId="0" xfId="0" applyFont="1" applyFill="1" applyAlignment="1">
      <alignment horizontal="center" vertical="center" wrapText="1"/>
    </xf>
    <xf numFmtId="0" fontId="5" fillId="0" borderId="0" xfId="0" applyFont="1" applyAlignment="1">
      <alignment horizontal="center"/>
    </xf>
    <xf numFmtId="14" fontId="2" fillId="3" borderId="0" xfId="0" applyNumberFormat="1" applyFont="1" applyFill="1" applyAlignment="1">
      <alignment horizontal="center" vertical="center"/>
    </xf>
    <xf numFmtId="14" fontId="2" fillId="3" borderId="0" xfId="0" applyNumberFormat="1" applyFont="1" applyFill="1" applyAlignment="1">
      <alignment horizontal="center" vertical="center" wrapText="1"/>
    </xf>
    <xf numFmtId="14" fontId="2" fillId="3" borderId="0" xfId="0" applyNumberFormat="1" applyFont="1" applyFill="1" applyAlignment="1">
      <alignment vertical="top" wrapText="1"/>
    </xf>
    <xf numFmtId="49" fontId="2"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10" fontId="0" fillId="3" borderId="0" xfId="1" applyNumberFormat="1"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2" fillId="3" borderId="0" xfId="0" applyFont="1" applyFill="1" applyAlignment="1">
      <alignment vertical="top" wrapText="1"/>
    </xf>
    <xf numFmtId="0" fontId="0" fillId="0" borderId="1" xfId="0" applyBorder="1"/>
    <xf numFmtId="14" fontId="2" fillId="3" borderId="0" xfId="0" applyNumberFormat="1" applyFont="1" applyFill="1" applyAlignment="1">
      <alignment horizontal="left" vertical="center" wrapText="1"/>
    </xf>
    <xf numFmtId="14" fontId="2" fillId="3" borderId="0" xfId="0" applyNumberFormat="1" applyFont="1" applyFill="1" applyAlignment="1">
      <alignment horizontal="left" vertical="top" wrapText="1"/>
    </xf>
    <xf numFmtId="0" fontId="0" fillId="0" borderId="0" xfId="0" applyAlignment="1">
      <alignment horizontal="center"/>
    </xf>
    <xf numFmtId="14" fontId="0" fillId="0" borderId="0" xfId="0" applyNumberFormat="1"/>
    <xf numFmtId="0" fontId="6" fillId="0" borderId="0" xfId="0" applyFont="1" applyAlignment="1">
      <alignment horizontal="center" vertical="center"/>
    </xf>
  </cellXfs>
  <cellStyles count="2">
    <cellStyle name="Normal" xfId="0" builtinId="0"/>
    <cellStyle name="Pourcentage" xfId="1" builtinId="5"/>
  </cellStyles>
  <dxfs count="22">
    <dxf>
      <font>
        <b val="0"/>
        <i val="0"/>
        <strike val="0"/>
        <condense val="0"/>
        <extend val="0"/>
        <outline val="0"/>
        <shadow val="0"/>
        <u val="none"/>
        <vertAlign val="baseline"/>
        <sz val="11"/>
        <color theme="1"/>
        <name val="Aptos Narrow"/>
        <family val="2"/>
        <scheme val="minor"/>
      </font>
      <numFmt numFmtId="14" formatCode="0.00%"/>
      <fill>
        <patternFill>
          <fgColor indexed="64"/>
          <bgColor theme="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4" formatCode="###\ ###\ ###\ ##0.00\€"/>
      <fill>
        <patternFill patternType="solid">
          <fgColor indexed="64"/>
          <bgColor theme="2"/>
        </patternFill>
      </fill>
      <alignment horizontal="center" vertical="center" textRotation="0" wrapText="0" indent="0" justifyLastLine="0" shrinkToFit="0" readingOrder="0"/>
    </dxf>
    <dxf>
      <fill>
        <patternFill>
          <fgColor indexed="64"/>
          <bgColor theme="2"/>
        </patternFill>
      </fill>
    </dxf>
    <dxf>
      <font>
        <b val="0"/>
        <i val="0"/>
        <strike val="0"/>
        <condense val="0"/>
        <extend val="0"/>
        <outline val="0"/>
        <shadow val="0"/>
        <u val="none"/>
        <vertAlign val="baseline"/>
        <sz val="11"/>
        <color auto="1"/>
        <name val="Calibri"/>
        <family val="2"/>
        <scheme val="none"/>
      </font>
      <numFmt numFmtId="19" formatCode="dd/mm/yyyy"/>
      <fill>
        <patternFill patternType="solid">
          <fgColor indexed="64"/>
          <bgColor theme="2"/>
        </patternFill>
      </fill>
      <alignment horizontal="center" vertical="center" textRotation="0" wrapText="1" indent="0" justifyLastLine="0" shrinkToFit="0" readingOrder="0"/>
    </dxf>
    <dxf>
      <fill>
        <patternFill>
          <fgColor indexed="64"/>
          <bgColor theme="2"/>
        </patternFill>
      </fill>
    </dxf>
    <dxf>
      <fill>
        <patternFill>
          <fgColor indexed="64"/>
          <bgColor theme="2"/>
        </patternFill>
      </fill>
    </dxf>
    <dxf>
      <fill>
        <patternFill>
          <fgColor indexed="64"/>
          <bgColor theme="2"/>
        </patternFill>
      </fill>
    </dxf>
    <dxf>
      <fill>
        <patternFill>
          <fgColor indexed="64"/>
          <bgColor theme="2"/>
        </patternFill>
      </fill>
    </dxf>
    <dxf>
      <fill>
        <patternFill>
          <fgColor indexed="64"/>
          <bgColor theme="2"/>
        </patternFill>
      </fill>
    </dxf>
    <dxf>
      <fill>
        <patternFill>
          <fgColor indexed="64"/>
          <bgColor theme="2"/>
        </patternFill>
      </fill>
    </dxf>
    <dxf>
      <font>
        <b val="0"/>
        <i val="0"/>
        <strike val="0"/>
        <condense val="0"/>
        <extend val="0"/>
        <outline val="0"/>
        <shadow val="0"/>
        <u val="none"/>
        <vertAlign val="baseline"/>
        <sz val="11"/>
        <color auto="1"/>
        <name val="Calibri"/>
        <family val="2"/>
        <scheme val="none"/>
      </font>
      <numFmt numFmtId="30" formatCode="@"/>
      <fill>
        <patternFill patternType="solid">
          <fgColor indexed="64"/>
          <bgColor theme="2"/>
        </patternFill>
      </fill>
      <alignment horizontal="center" vertical="center" textRotation="0" wrapText="0" indent="0" justifyLastLine="0" shrinkToFit="0" readingOrder="0"/>
    </dxf>
    <dxf>
      <fill>
        <patternFill>
          <fgColor indexed="64"/>
          <bgColor theme="2"/>
        </patternFill>
      </fill>
    </dxf>
    <dxf>
      <fill>
        <patternFill>
          <fgColor indexed="64"/>
          <bgColor theme="2"/>
        </patternFill>
      </fill>
    </dxf>
    <dxf>
      <font>
        <b val="0"/>
        <i val="0"/>
        <strike val="0"/>
        <condense val="0"/>
        <extend val="0"/>
        <outline val="0"/>
        <shadow val="0"/>
        <u val="none"/>
        <vertAlign val="baseline"/>
        <sz val="11"/>
        <color auto="1"/>
        <name val="Calibri"/>
        <family val="2"/>
        <scheme val="none"/>
      </font>
      <numFmt numFmtId="30" formatCode="@"/>
      <fill>
        <patternFill patternType="solid">
          <fgColor indexed="64"/>
          <bgColor theme="2"/>
        </patternFill>
      </fill>
      <alignment horizontal="center" vertical="center" textRotation="0" wrapText="0" indent="0" justifyLastLine="0" shrinkToFit="0" readingOrder="0"/>
    </dxf>
    <dxf>
      <fill>
        <patternFill>
          <fgColor indexed="64"/>
          <bgColor theme="2"/>
        </patternFill>
      </fill>
    </dxf>
    <dxf>
      <fill>
        <patternFill>
          <fgColor indexed="64"/>
          <bgColor theme="2"/>
        </patternFill>
      </fill>
    </dxf>
    <dxf>
      <fill>
        <patternFill>
          <fgColor indexed="64"/>
          <bgColor theme="2"/>
        </patternFill>
      </fill>
    </dxf>
    <dxf>
      <font>
        <b val="0"/>
        <i val="0"/>
        <strike val="0"/>
        <condense val="0"/>
        <extend val="0"/>
        <outline val="0"/>
        <shadow val="0"/>
        <u val="none"/>
        <vertAlign val="baseline"/>
        <sz val="11"/>
        <color auto="1"/>
        <name val="Calibri"/>
        <family val="2"/>
        <scheme val="none"/>
      </font>
      <numFmt numFmtId="19" formatCode="dd/mm/yyyy"/>
      <fill>
        <patternFill patternType="solid">
          <fgColor indexed="64"/>
          <bgColor theme="2"/>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9" formatCode="dd/mm/yyyy"/>
      <fill>
        <patternFill patternType="solid">
          <fgColor indexed="64"/>
          <bgColor theme="2"/>
        </patternFill>
      </fill>
      <alignment horizontal="center" vertical="center" textRotation="0" wrapText="0" indent="0" justifyLastLine="0" shrinkToFit="0" readingOrder="0"/>
    </dxf>
    <dxf>
      <fill>
        <patternFill>
          <fgColor indexed="64"/>
          <bgColor theme="2"/>
        </patternFill>
      </fill>
    </dxf>
    <dxf>
      <fill>
        <patternFill>
          <fgColor indexed="64"/>
          <bgColor theme="2"/>
        </patternFill>
      </fill>
    </dxf>
    <dxf>
      <font>
        <b/>
        <i val="0"/>
        <strike val="0"/>
        <condense val="0"/>
        <extend val="0"/>
        <outline val="0"/>
        <shadow val="0"/>
        <u val="none"/>
        <vertAlign val="baseline"/>
        <sz val="11"/>
        <color indexed="9"/>
        <name val="Calibri"/>
        <family val="2"/>
        <scheme val="none"/>
      </font>
      <fill>
        <patternFill patternType="solid">
          <fgColor indexed="64"/>
          <bgColor rgb="FF466E8E"/>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74084</xdr:colOff>
      <xdr:row>3</xdr:row>
      <xdr:rowOff>148168</xdr:rowOff>
    </xdr:from>
    <xdr:to>
      <xdr:col>4</xdr:col>
      <xdr:colOff>2110237</xdr:colOff>
      <xdr:row>6</xdr:row>
      <xdr:rowOff>148166</xdr:rowOff>
    </xdr:to>
    <xdr:pic>
      <xdr:nvPicPr>
        <xdr:cNvPr id="2" name="Image 1" descr="Logo Collectivite">
          <a:extLst>
            <a:ext uri="{FF2B5EF4-FFF2-40B4-BE49-F238E27FC236}">
              <a16:creationId xmlns:a16="http://schemas.microsoft.com/office/drawing/2014/main" id="{3EBA831B-7B04-4E7A-AAA5-799B5DD1B6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70584" y="1291168"/>
          <a:ext cx="2036153" cy="1100665"/>
        </a:xfrm>
        <a:prstGeom prst="rect">
          <a:avLst/>
        </a:prstGeom>
        <a:noFill/>
        <a:ln>
          <a:noFill/>
        </a:ln>
      </xdr:spPr>
    </xdr:pic>
    <xdr:clientData/>
  </xdr:twoCellAnchor>
  <xdr:twoCellAnchor editAs="oneCell">
    <xdr:from>
      <xdr:col>4</xdr:col>
      <xdr:colOff>3238499</xdr:colOff>
      <xdr:row>3</xdr:row>
      <xdr:rowOff>169335</xdr:rowOff>
    </xdr:from>
    <xdr:to>
      <xdr:col>4</xdr:col>
      <xdr:colOff>5141382</xdr:colOff>
      <xdr:row>7</xdr:row>
      <xdr:rowOff>51136</xdr:rowOff>
    </xdr:to>
    <xdr:pic>
      <xdr:nvPicPr>
        <xdr:cNvPr id="3" name="Image 2" descr="Une image contenant texte, Police, Graphique, logo&#10;&#10;Description générée automatiquement">
          <a:extLst>
            <a:ext uri="{FF2B5EF4-FFF2-40B4-BE49-F238E27FC236}">
              <a16:creationId xmlns:a16="http://schemas.microsoft.com/office/drawing/2014/main" id="{76F5501B-4D15-41C9-BD41-214B1162BC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4999" y="1312335"/>
          <a:ext cx="1788583" cy="1247051"/>
        </a:xfrm>
        <a:prstGeom prst="rect">
          <a:avLst/>
        </a:prstGeom>
        <a:noFill/>
        <a:ln>
          <a:noFill/>
        </a:ln>
      </xdr:spPr>
    </xdr:pic>
    <xdr:clientData/>
  </xdr:twoCellAnchor>
  <xdr:twoCellAnchor editAs="oneCell">
    <xdr:from>
      <xdr:col>11</xdr:col>
      <xdr:colOff>412750</xdr:colOff>
      <xdr:row>3</xdr:row>
      <xdr:rowOff>137584</xdr:rowOff>
    </xdr:from>
    <xdr:to>
      <xdr:col>14</xdr:col>
      <xdr:colOff>988211</xdr:colOff>
      <xdr:row>6</xdr:row>
      <xdr:rowOff>95251</xdr:rowOff>
    </xdr:to>
    <xdr:pic>
      <xdr:nvPicPr>
        <xdr:cNvPr id="4" name="Image 3">
          <a:extLst>
            <a:ext uri="{FF2B5EF4-FFF2-40B4-BE49-F238E27FC236}">
              <a16:creationId xmlns:a16="http://schemas.microsoft.com/office/drawing/2014/main" id="{4A4CBE82-D31A-4E8C-89D9-AE5654A6BD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325917" y="709084"/>
          <a:ext cx="4396044" cy="1058334"/>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1DA880-BA4A-4112-B7A3-EBB3B61BACE2}" name="Tableau1" displayName="Tableau1" ref="A9:T16" totalsRowShown="0" headerRowDxfId="21" dataDxfId="20">
  <autoFilter ref="A9:T16" xr:uid="{1C1DA880-BA4A-4112-B7A3-EBB3B61BACE2}"/>
  <tableColumns count="20">
    <tableColumn id="1" xr3:uid="{3A024342-4408-4C1E-82A8-A95C53D85041}" name="Numéro Opération" dataDxfId="19"/>
    <tableColumn id="2" xr3:uid="{011E8AE4-23E7-441E-8600-4A652361163F}" name="NumCCI" dataDxfId="18"/>
    <tableColumn id="3" xr3:uid="{EB2BE38F-F5C8-459A-BFA6-702FE6A0114D}" name="Libellé programme" dataDxfId="17"/>
    <tableColumn id="4" xr3:uid="{73B822BC-79A6-4257-8CF0-2F35E41C7361}" name="Intitulé du projet" dataDxfId="16"/>
    <tableColumn id="5" xr3:uid="{A6084A1E-BE4F-4FC3-8E12-819DD9BE02E6}" name="L’objectif de l’opération et les réalisations escomptées ou effectives" dataDxfId="15"/>
    <tableColumn id="6" xr3:uid="{4662859C-C32D-4895-B85E-64E6CB289C54}" name="Nom du bénéficiaire" dataDxfId="14"/>
    <tableColumn id="7" xr3:uid="{A86ACDFC-C701-4802-AEF7-A43712F17152}" name="Code postal du bénéficiaire" dataDxfId="13"/>
    <tableColumn id="8" xr3:uid="{3E787265-8C02-48F0-A1B7-8B4A5AC9768C}" name="Date de début de l'opération" dataDxfId="12"/>
    <tableColumn id="9" xr3:uid="{C9B3186A-EA0F-4FE4-99DF-573369BFD02D}" name="Date de fin de l'opération" dataDxfId="11"/>
    <tableColumn id="10" xr3:uid="{8482F13B-D590-4276-9D25-E0FEFA313DA7}" name="Code postal de l’opération" dataDxfId="10"/>
    <tableColumn id="11" xr3:uid="{BCCA1990-0695-45AE-A029-05DDD3618AC8}" name="Zone" dataDxfId="9"/>
    <tableColumn id="12" xr3:uid="{3A98199A-AC42-4542-8236-04DA38113DE5}" name="Département de l’opération" dataDxfId="8"/>
    <tableColumn id="13" xr3:uid="{BB70CA8D-1EFA-46FC-82D3-F8DCC2C17D68}" name="Région de l'opération" dataDxfId="7"/>
    <tableColumn id="14" xr3:uid="{5BE6C2F7-B661-4D82-A899-BC3F442D4EA8}" name="Pays" dataDxfId="6"/>
    <tableColumn id="15" xr3:uid="{6C2AD2A8-67A6-492E-884F-4BCAEB2B8799}" name="Domaine d’intervention" dataDxfId="5"/>
    <tableColumn id="16" xr3:uid="{66FFB67B-1CE1-4F7E-B310-F0EF35288769}" name="Fonds" dataDxfId="4"/>
    <tableColumn id="17" xr3:uid="{22EB43B3-AE38-4DC0-827C-FF7DDD9AD1B0}" name="Priorité/Objectif spécifique" dataDxfId="3"/>
    <tableColumn id="18" xr3:uid="{B52210FF-B0E7-4F66-B7B6-06BCD8182981}" name="Total des dépenses éligibles programmées" dataDxfId="2"/>
    <tableColumn id="20" xr3:uid="{6A5080D7-B71E-4076-B03D-0859452E768F}" name="Subvention UE" dataDxfId="1"/>
    <tableColumn id="19" xr3:uid="{E9966C81-AA31-47C6-BF9B-FC83975419F1}" name="Taux de cofinancement" dataDxfId="0" dataCellStyle="Pourcentage"/>
  </tableColumns>
  <tableStyleInfo name="TableStyleMedium1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D3F98-8A9F-40C9-B8C5-45514029247B}">
  <dimension ref="A5:U19"/>
  <sheetViews>
    <sheetView tabSelected="1" topLeftCell="A11" zoomScale="90" zoomScaleNormal="90" workbookViewId="0">
      <selection activeCell="C16" sqref="C16"/>
    </sheetView>
  </sheetViews>
  <sheetFormatPr baseColWidth="10" defaultRowHeight="15" x14ac:dyDescent="0.25"/>
  <cols>
    <col min="1" max="1" width="17.5703125" customWidth="1"/>
    <col min="2" max="2" width="13.42578125" customWidth="1"/>
    <col min="3" max="3" width="57.7109375" customWidth="1"/>
    <col min="4" max="4" width="30.85546875" customWidth="1"/>
    <col min="5" max="5" width="117.140625" customWidth="1"/>
    <col min="6" max="6" width="29.7109375" customWidth="1"/>
    <col min="7" max="7" width="27.42578125" customWidth="1"/>
    <col min="8" max="8" width="28.7109375" customWidth="1"/>
    <col min="9" max="9" width="25.85546875" customWidth="1"/>
    <col min="10" max="10" width="26.5703125" customWidth="1"/>
    <col min="11" max="11" width="14.7109375" customWidth="1"/>
    <col min="12" max="12" width="28" customWidth="1"/>
    <col min="13" max="13" width="22.28515625" customWidth="1"/>
    <col min="14" max="14" width="7.140625" customWidth="1"/>
    <col min="15" max="15" width="73.28515625" customWidth="1"/>
    <col min="16" max="16" width="11" customWidth="1"/>
    <col min="17" max="17" width="37.7109375" customWidth="1"/>
    <col min="18" max="18" width="40.85546875" customWidth="1"/>
    <col min="19" max="19" width="23.7109375" customWidth="1"/>
    <col min="20" max="20" width="14.5703125" customWidth="1"/>
  </cols>
  <sheetData>
    <row r="5" spans="1:21" ht="36" x14ac:dyDescent="0.25">
      <c r="A5" s="17" t="s">
        <v>22</v>
      </c>
      <c r="B5" s="17"/>
      <c r="C5" s="17"/>
      <c r="D5" s="17"/>
      <c r="E5" s="17"/>
      <c r="F5" s="17"/>
      <c r="G5" s="17"/>
      <c r="H5" s="17"/>
      <c r="I5" s="17"/>
      <c r="J5" s="17"/>
      <c r="K5" s="17"/>
      <c r="L5" s="17"/>
      <c r="M5" s="17"/>
      <c r="N5" s="17"/>
      <c r="O5" s="17"/>
      <c r="P5" s="17"/>
      <c r="Q5" s="17"/>
      <c r="R5" s="17"/>
      <c r="S5" s="17"/>
    </row>
    <row r="6" spans="1:21" ht="36" x14ac:dyDescent="0.25">
      <c r="A6" s="17" t="s">
        <v>18</v>
      </c>
      <c r="B6" s="17"/>
      <c r="C6" s="17"/>
      <c r="D6" s="17"/>
      <c r="E6" s="17"/>
      <c r="F6" s="17"/>
      <c r="G6" s="17"/>
      <c r="H6" s="17"/>
      <c r="I6" s="17"/>
      <c r="J6" s="17"/>
      <c r="K6" s="17"/>
      <c r="L6" s="17"/>
      <c r="M6" s="17"/>
      <c r="N6" s="17"/>
      <c r="O6" s="17"/>
      <c r="P6" s="17"/>
      <c r="Q6" s="17"/>
      <c r="R6" s="17"/>
      <c r="S6" s="17"/>
    </row>
    <row r="7" spans="1:21" ht="21" x14ac:dyDescent="0.35">
      <c r="A7" s="2"/>
      <c r="B7" s="2"/>
      <c r="C7" s="2"/>
      <c r="D7" s="2"/>
      <c r="E7" s="2"/>
      <c r="F7" s="2"/>
      <c r="G7" s="2"/>
      <c r="H7" s="2"/>
      <c r="I7" s="2"/>
      <c r="J7" s="2"/>
      <c r="K7" s="2"/>
      <c r="L7" s="2"/>
      <c r="M7" s="2"/>
      <c r="N7" s="2"/>
      <c r="O7" s="2"/>
      <c r="P7" s="2"/>
      <c r="Q7" s="2"/>
      <c r="R7" s="2"/>
      <c r="S7" s="2"/>
    </row>
    <row r="9" spans="1:21" ht="58.15" customHeight="1" x14ac:dyDescent="0.25">
      <c r="A9" s="1" t="s">
        <v>0</v>
      </c>
      <c r="B9" s="1" t="s">
        <v>1</v>
      </c>
      <c r="C9" s="1" t="s">
        <v>2</v>
      </c>
      <c r="D9" s="1" t="s">
        <v>3</v>
      </c>
      <c r="E9" s="1" t="s">
        <v>21</v>
      </c>
      <c r="F9" s="1" t="s">
        <v>4</v>
      </c>
      <c r="G9" s="1" t="s">
        <v>5</v>
      </c>
      <c r="H9" s="1" t="s">
        <v>6</v>
      </c>
      <c r="I9" s="1" t="s">
        <v>7</v>
      </c>
      <c r="J9" s="1" t="s">
        <v>8</v>
      </c>
      <c r="K9" s="1" t="s">
        <v>9</v>
      </c>
      <c r="L9" s="1" t="s">
        <v>10</v>
      </c>
      <c r="M9" s="1" t="s">
        <v>11</v>
      </c>
      <c r="N9" s="1" t="s">
        <v>12</v>
      </c>
      <c r="O9" s="1" t="s">
        <v>13</v>
      </c>
      <c r="P9" s="1" t="s">
        <v>14</v>
      </c>
      <c r="Q9" s="1" t="s">
        <v>29</v>
      </c>
      <c r="R9" s="1" t="s">
        <v>15</v>
      </c>
      <c r="S9" s="1" t="s">
        <v>19</v>
      </c>
      <c r="T9" s="1" t="s">
        <v>16</v>
      </c>
    </row>
    <row r="10" spans="1:21" ht="282" customHeight="1" x14ac:dyDescent="0.25">
      <c r="A10" s="9">
        <v>202402844</v>
      </c>
      <c r="B10" s="3" t="s">
        <v>23</v>
      </c>
      <c r="C10" s="4" t="s">
        <v>24</v>
      </c>
      <c r="D10" s="4" t="s">
        <v>25</v>
      </c>
      <c r="E10" s="5" t="s">
        <v>55</v>
      </c>
      <c r="F10" s="3" t="s">
        <v>26</v>
      </c>
      <c r="G10" s="6">
        <v>97150</v>
      </c>
      <c r="H10" s="3">
        <v>45139</v>
      </c>
      <c r="I10" s="3">
        <v>45657</v>
      </c>
      <c r="J10" s="6">
        <v>97150</v>
      </c>
      <c r="K10" s="4" t="s">
        <v>27</v>
      </c>
      <c r="L10" s="3" t="s">
        <v>20</v>
      </c>
      <c r="M10" s="3" t="s">
        <v>20</v>
      </c>
      <c r="N10" s="3" t="s">
        <v>17</v>
      </c>
      <c r="O10" s="13" t="s">
        <v>49</v>
      </c>
      <c r="P10" s="3" t="s">
        <v>28</v>
      </c>
      <c r="Q10" s="13" t="s">
        <v>30</v>
      </c>
      <c r="R10" s="7">
        <v>1147040</v>
      </c>
      <c r="S10" s="7">
        <v>793700.92</v>
      </c>
      <c r="T10" s="8">
        <f>Tableau1[[#This Row],[Subvention UE]]/Tableau1[[#This Row],[Total des dépenses éligibles programmées]]</f>
        <v>0.69195574696610407</v>
      </c>
    </row>
    <row r="11" spans="1:21" ht="266.25" customHeight="1" x14ac:dyDescent="0.25">
      <c r="A11" s="9">
        <v>202403014</v>
      </c>
      <c r="B11" s="3" t="s">
        <v>23</v>
      </c>
      <c r="C11" s="4" t="s">
        <v>24</v>
      </c>
      <c r="D11" s="4" t="s">
        <v>33</v>
      </c>
      <c r="E11" s="5" t="s">
        <v>56</v>
      </c>
      <c r="F11" s="4" t="s">
        <v>34</v>
      </c>
      <c r="G11" s="6">
        <v>97150</v>
      </c>
      <c r="H11" s="3">
        <v>45597</v>
      </c>
      <c r="I11" s="3">
        <v>45838</v>
      </c>
      <c r="J11" s="6">
        <v>97150</v>
      </c>
      <c r="K11" s="4" t="s">
        <v>45</v>
      </c>
      <c r="L11" s="3" t="s">
        <v>20</v>
      </c>
      <c r="M11" s="3" t="s">
        <v>20</v>
      </c>
      <c r="N11" s="3" t="s">
        <v>17</v>
      </c>
      <c r="O11" s="13" t="s">
        <v>48</v>
      </c>
      <c r="P11" s="3" t="s">
        <v>28</v>
      </c>
      <c r="Q11" s="13" t="s">
        <v>30</v>
      </c>
      <c r="R11" s="7">
        <v>158923.92000000001</v>
      </c>
      <c r="S11" s="7">
        <v>86299.08</v>
      </c>
      <c r="T11" s="8">
        <f>Tableau1[[#This Row],[Subvention UE]]/Tableau1[[#This Row],[Total des dépenses éligibles programmées]]</f>
        <v>0.54302134002232005</v>
      </c>
    </row>
    <row r="12" spans="1:21" ht="213.75" customHeight="1" x14ac:dyDescent="0.25">
      <c r="A12" s="9">
        <v>202403371</v>
      </c>
      <c r="B12" s="3" t="s">
        <v>23</v>
      </c>
      <c r="C12" s="4" t="s">
        <v>24</v>
      </c>
      <c r="D12" s="10" t="s">
        <v>31</v>
      </c>
      <c r="E12" s="11" t="s">
        <v>57</v>
      </c>
      <c r="F12" s="3" t="s">
        <v>26</v>
      </c>
      <c r="G12" s="6">
        <v>97150</v>
      </c>
      <c r="H12" s="3">
        <v>45293</v>
      </c>
      <c r="I12" s="3">
        <v>45657</v>
      </c>
      <c r="J12" s="6">
        <v>97150</v>
      </c>
      <c r="K12" s="4" t="s">
        <v>27</v>
      </c>
      <c r="L12" s="9" t="s">
        <v>20</v>
      </c>
      <c r="M12" s="9" t="s">
        <v>20</v>
      </c>
      <c r="N12" s="9" t="s">
        <v>17</v>
      </c>
      <c r="O12" s="13" t="s">
        <v>53</v>
      </c>
      <c r="P12" s="3" t="s">
        <v>28</v>
      </c>
      <c r="Q12" s="14" t="s">
        <v>32</v>
      </c>
      <c r="R12" s="7">
        <v>339197.28</v>
      </c>
      <c r="S12" s="7">
        <v>288317.69</v>
      </c>
      <c r="T12" s="8">
        <f>Tableau1[[#This Row],[Subvention UE]]/Tableau1[[#This Row],[Total des dépenses éligibles programmées]]</f>
        <v>0.85000000589627367</v>
      </c>
    </row>
    <row r="13" spans="1:21" ht="320.25" customHeight="1" x14ac:dyDescent="0.25">
      <c r="A13" s="9">
        <v>202403181</v>
      </c>
      <c r="B13" s="3" t="s">
        <v>23</v>
      </c>
      <c r="C13" s="4" t="s">
        <v>24</v>
      </c>
      <c r="D13" s="4" t="s">
        <v>35</v>
      </c>
      <c r="E13" s="5" t="s">
        <v>42</v>
      </c>
      <c r="F13" s="9" t="s">
        <v>36</v>
      </c>
      <c r="G13" s="6">
        <v>97150</v>
      </c>
      <c r="H13" s="3">
        <v>44562</v>
      </c>
      <c r="I13" s="3">
        <v>46022</v>
      </c>
      <c r="J13" s="6">
        <v>97150</v>
      </c>
      <c r="K13" s="4" t="s">
        <v>47</v>
      </c>
      <c r="L13" s="3" t="s">
        <v>20</v>
      </c>
      <c r="M13" s="3" t="s">
        <v>20</v>
      </c>
      <c r="N13" s="3" t="s">
        <v>17</v>
      </c>
      <c r="O13" s="13" t="s">
        <v>50</v>
      </c>
      <c r="P13" s="3" t="s">
        <v>28</v>
      </c>
      <c r="Q13" s="14" t="s">
        <v>46</v>
      </c>
      <c r="R13" s="7">
        <v>653663.35</v>
      </c>
      <c r="S13" s="7">
        <v>481879.92</v>
      </c>
      <c r="T13" s="8">
        <f>Tableau1[[#This Row],[Subvention UE]]/Tableau1[[#This Row],[Total des dépenses éligibles programmées]]</f>
        <v>0.73719892663402342</v>
      </c>
    </row>
    <row r="14" spans="1:21" ht="192" customHeight="1" x14ac:dyDescent="0.25">
      <c r="A14" s="9">
        <v>202402202</v>
      </c>
      <c r="B14" s="3" t="s">
        <v>23</v>
      </c>
      <c r="C14" s="4" t="s">
        <v>24</v>
      </c>
      <c r="D14" s="10" t="s">
        <v>37</v>
      </c>
      <c r="E14" s="11" t="s">
        <v>40</v>
      </c>
      <c r="F14" s="9" t="s">
        <v>39</v>
      </c>
      <c r="G14" s="6">
        <v>97150</v>
      </c>
      <c r="H14" s="3">
        <v>45292</v>
      </c>
      <c r="I14" s="3">
        <v>46022</v>
      </c>
      <c r="J14" s="6">
        <v>97150</v>
      </c>
      <c r="K14" s="10" t="s">
        <v>41</v>
      </c>
      <c r="L14" s="9" t="s">
        <v>20</v>
      </c>
      <c r="M14" s="9" t="s">
        <v>20</v>
      </c>
      <c r="N14" s="9" t="s">
        <v>17</v>
      </c>
      <c r="O14" s="13" t="s">
        <v>51</v>
      </c>
      <c r="P14" s="3" t="s">
        <v>28</v>
      </c>
      <c r="Q14" s="14" t="s">
        <v>46</v>
      </c>
      <c r="R14" s="7">
        <v>553845.65</v>
      </c>
      <c r="S14" s="7">
        <v>328730.65000000002</v>
      </c>
      <c r="T14" s="8">
        <f>Tableau1[[#This Row],[Subvention UE]]/Tableau1[[#This Row],[Total des dépenses éligibles programmées]]</f>
        <v>0.59354199134722829</v>
      </c>
    </row>
    <row r="15" spans="1:21" ht="245.25" customHeight="1" x14ac:dyDescent="0.25">
      <c r="A15" s="9">
        <v>202403324</v>
      </c>
      <c r="B15" s="3" t="s">
        <v>23</v>
      </c>
      <c r="C15" s="4" t="s">
        <v>24</v>
      </c>
      <c r="D15" s="10" t="s">
        <v>38</v>
      </c>
      <c r="E15" s="5" t="s">
        <v>55</v>
      </c>
      <c r="F15" s="3" t="s">
        <v>26</v>
      </c>
      <c r="G15" s="6">
        <v>97150</v>
      </c>
      <c r="H15" s="3">
        <v>45139</v>
      </c>
      <c r="I15" s="3">
        <v>45657</v>
      </c>
      <c r="J15" s="6">
        <v>97150</v>
      </c>
      <c r="K15" s="4" t="s">
        <v>27</v>
      </c>
      <c r="L15" s="9" t="s">
        <v>20</v>
      </c>
      <c r="M15" s="9" t="s">
        <v>20</v>
      </c>
      <c r="N15" s="9" t="s">
        <v>17</v>
      </c>
      <c r="O15" s="13" t="s">
        <v>52</v>
      </c>
      <c r="P15" s="3" t="s">
        <v>28</v>
      </c>
      <c r="Q15" s="14" t="s">
        <v>43</v>
      </c>
      <c r="R15" s="7">
        <v>2018341</v>
      </c>
      <c r="S15" s="7">
        <v>1584492</v>
      </c>
      <c r="T15" s="8">
        <f>Tableau1[[#This Row],[Subvention UE]]/Tableau1[[#This Row],[Total des dépenses éligibles programmées]]</f>
        <v>0.78504672897196259</v>
      </c>
    </row>
    <row r="16" spans="1:21" ht="258.75" customHeight="1" x14ac:dyDescent="0.25">
      <c r="A16" s="9">
        <v>202504778</v>
      </c>
      <c r="B16" s="3" t="s">
        <v>23</v>
      </c>
      <c r="C16" s="4" t="s">
        <v>24</v>
      </c>
      <c r="D16" s="10" t="s">
        <v>54</v>
      </c>
      <c r="E16" s="5" t="s">
        <v>55</v>
      </c>
      <c r="F16" s="3" t="s">
        <v>26</v>
      </c>
      <c r="G16" s="6">
        <v>97150</v>
      </c>
      <c r="H16" s="3">
        <v>45870</v>
      </c>
      <c r="I16" s="3">
        <v>46387</v>
      </c>
      <c r="J16" s="6">
        <v>97150</v>
      </c>
      <c r="K16" s="4" t="s">
        <v>27</v>
      </c>
      <c r="L16" s="9" t="s">
        <v>20</v>
      </c>
      <c r="M16" s="9" t="s">
        <v>20</v>
      </c>
      <c r="N16" s="9" t="s">
        <v>17</v>
      </c>
      <c r="O16" s="13" t="s">
        <v>52</v>
      </c>
      <c r="P16" s="3" t="s">
        <v>28</v>
      </c>
      <c r="Q16" s="13" t="s">
        <v>30</v>
      </c>
      <c r="R16" s="7">
        <v>3339151.02</v>
      </c>
      <c r="S16" s="7">
        <v>2838278.37</v>
      </c>
      <c r="T16" s="8">
        <v>0.85</v>
      </c>
      <c r="U16" s="12"/>
    </row>
    <row r="17" spans="19:21" ht="17.25" customHeight="1" x14ac:dyDescent="0.25">
      <c r="U17" s="12"/>
    </row>
    <row r="18" spans="19:21" ht="16.5" customHeight="1" x14ac:dyDescent="0.25">
      <c r="U18" s="12"/>
    </row>
    <row r="19" spans="19:21" ht="17.25" customHeight="1" x14ac:dyDescent="0.25">
      <c r="S19" s="15" t="s">
        <v>44</v>
      </c>
      <c r="T19" s="16">
        <f ca="1">TODAY()</f>
        <v>46302</v>
      </c>
      <c r="U19" s="12"/>
    </row>
  </sheetData>
  <mergeCells count="2">
    <mergeCell ref="A5:S5"/>
    <mergeCell ref="A6:S6"/>
  </mergeCells>
  <phoneticPr fontId="4" type="noConversion"/>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CONNOR, Michelene</dc:creator>
  <cp:lastModifiedBy>CONNOR, Michelene</cp:lastModifiedBy>
  <dcterms:created xsi:type="dcterms:W3CDTF">2025-02-26T01:00:35Z</dcterms:created>
  <dcterms:modified xsi:type="dcterms:W3CDTF">2026-10-07T13:39:26Z</dcterms:modified>
</cp:coreProperties>
</file>